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35" windowHeight="7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50" i="1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1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1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1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1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</calcChain>
</file>

<file path=xl/sharedStrings.xml><?xml version="1.0" encoding="utf-8"?>
<sst xmlns="http://schemas.openxmlformats.org/spreadsheetml/2006/main" count="17" uniqueCount="14">
  <si>
    <t>BASIC PAY</t>
  </si>
  <si>
    <t>IR@27%</t>
  </si>
  <si>
    <t>GROSS SALARY WITH ADMISSIBLE HRA AND IR WITHOUT CCA</t>
  </si>
  <si>
    <t>PROGRESSIVE RECOGNISED TEACHERS' UNION</t>
  </si>
  <si>
    <t>President:</t>
  </si>
  <si>
    <t>General Secretary:</t>
  </si>
  <si>
    <t>Cell: 9440616539</t>
  </si>
  <si>
    <t>Cell: 9912168006</t>
  </si>
  <si>
    <t>B.SATTIBABU</t>
  </si>
  <si>
    <t>K.SATYANARAYANA</t>
  </si>
  <si>
    <t>VISAKHA PRTU GENERAL SECRETARY:</t>
  </si>
  <si>
    <t>D.GOPINADH CELL 9985055099</t>
  </si>
  <si>
    <t>SABBAVARAM MANDAL</t>
  </si>
  <si>
    <t>FROM JANUARY 2014 SALARY VISIT OUR SITE WWW.SATYATEACHER.YOLASITE.COM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</si>
</sst>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u/>
      <sz val="11"/>
      <color theme="10"/>
      <name val="Calibri"/>
      <family val="2"/>
    </font>
    <font>
      <b/>
      <sz val="12"/>
      <color theme="9" tint="0.59999389629810485"/>
      <name val="Vrinda"/>
    </font>
    <font>
      <b/>
      <sz val="16"/>
      <color rgb="FF002060"/>
      <name val="Trebuchet MS"/>
      <family val="2"/>
    </font>
    <font>
      <b/>
      <sz val="16"/>
      <color rgb="FF3333FF"/>
      <name val="Trebuchet MS"/>
      <family val="2"/>
    </font>
    <font>
      <b/>
      <sz val="14"/>
      <color rgb="FF3333FF"/>
      <name val="Trebuchet MS"/>
      <family val="2"/>
    </font>
    <font>
      <b/>
      <sz val="11"/>
      <color rgb="FFFF0000"/>
      <name val="Trebuchet MS"/>
      <family val="2"/>
    </font>
    <font>
      <b/>
      <sz val="11"/>
      <color theme="1"/>
      <name val="Trebuchet MS"/>
      <family val="2"/>
    </font>
    <font>
      <b/>
      <sz val="11"/>
      <color rgb="FF00B050"/>
      <name val="Trebuchet MS"/>
      <family val="2"/>
    </font>
    <font>
      <sz val="11"/>
      <color rgb="FF00206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4"/>
      <color rgb="FFFFFF66"/>
      <name val="Vrinda"/>
    </font>
    <font>
      <b/>
      <sz val="14"/>
      <color rgb="FF18164A"/>
      <name val="Verdana"/>
      <family val="2"/>
    </font>
    <font>
      <b/>
      <sz val="12"/>
      <color rgb="FF002060"/>
      <name val="Verdana"/>
      <family val="2"/>
    </font>
    <font>
      <b/>
      <sz val="14"/>
      <color rgb="FF002060"/>
      <name val="Verdana"/>
      <family val="2"/>
    </font>
    <font>
      <b/>
      <sz val="11"/>
      <color rgb="FF18164A"/>
      <name val="Verdana"/>
      <family val="2"/>
    </font>
    <font>
      <b/>
      <sz val="16"/>
      <color rgb="FF002060"/>
      <name val="Verdana"/>
      <family val="2"/>
    </font>
    <font>
      <b/>
      <sz val="18"/>
      <color rgb="FF00206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5" borderId="7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4" fillId="6" borderId="0" xfId="0" applyFont="1" applyFill="1" applyBorder="1" applyAlignment="1">
      <alignment vertical="top"/>
    </xf>
    <xf numFmtId="0" fontId="14" fillId="5" borderId="0" xfId="0" applyFont="1" applyFill="1" applyBorder="1" applyAlignment="1">
      <alignment vertical="center"/>
    </xf>
    <xf numFmtId="0" fontId="15" fillId="6" borderId="7" xfId="0" applyFont="1" applyFill="1" applyBorder="1" applyAlignment="1"/>
    <xf numFmtId="0" fontId="15" fillId="6" borderId="0" xfId="0" applyFont="1" applyFill="1" applyBorder="1" applyAlignment="1"/>
    <xf numFmtId="0" fontId="14" fillId="6" borderId="8" xfId="0" applyFont="1" applyFill="1" applyBorder="1" applyAlignment="1">
      <alignment vertical="top"/>
    </xf>
    <xf numFmtId="0" fontId="18" fillId="6" borderId="7" xfId="0" applyFont="1" applyFill="1" applyBorder="1" applyAlignment="1">
      <alignment vertical="top"/>
    </xf>
    <xf numFmtId="0" fontId="15" fillId="6" borderId="0" xfId="0" applyFont="1" applyFill="1" applyBorder="1" applyAlignment="1">
      <alignment vertical="top"/>
    </xf>
    <xf numFmtId="9" fontId="0" fillId="0" borderId="10" xfId="0" applyNumberForma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4" fillId="6" borderId="0" xfId="0" applyFont="1" applyFill="1" applyBorder="1" applyAlignment="1">
      <alignment horizontal="right" vertical="top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0" fontId="12" fillId="4" borderId="4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center" vertical="center" shrinkToFit="1"/>
    </xf>
    <xf numFmtId="0" fontId="12" fillId="4" borderId="7" xfId="0" applyFont="1" applyFill="1" applyBorder="1" applyAlignment="1">
      <alignment horizontal="center" vertical="center" shrinkToFit="1"/>
    </xf>
    <xf numFmtId="0" fontId="12" fillId="4" borderId="0" xfId="0" applyFont="1" applyFill="1" applyBorder="1" applyAlignment="1">
      <alignment horizontal="center" vertical="center" shrinkToFit="1"/>
    </xf>
    <xf numFmtId="0" fontId="12" fillId="4" borderId="8" xfId="0" applyFont="1" applyFill="1" applyBorder="1" applyAlignment="1">
      <alignment horizontal="center" vertical="center" shrinkToFit="1"/>
    </xf>
    <xf numFmtId="0" fontId="14" fillId="5" borderId="0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left" vertical="center" shrinkToFit="1"/>
    </xf>
    <xf numFmtId="0" fontId="16" fillId="5" borderId="0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47625</xdr:rowOff>
    </xdr:from>
    <xdr:to>
      <xdr:col>2</xdr:col>
      <xdr:colOff>600075</xdr:colOff>
      <xdr:row>3</xdr:row>
      <xdr:rowOff>47625</xdr:rowOff>
    </xdr:to>
    <xdr:pic>
      <xdr:nvPicPr>
        <xdr:cNvPr id="1025" name="Picture 1" descr="logo[1]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52600" y="657225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2</xdr:row>
      <xdr:rowOff>66675</xdr:rowOff>
    </xdr:from>
    <xdr:to>
      <xdr:col>6</xdr:col>
      <xdr:colOff>733425</xdr:colOff>
      <xdr:row>2</xdr:row>
      <xdr:rowOff>66675</xdr:rowOff>
    </xdr:to>
    <xdr:pic>
      <xdr:nvPicPr>
        <xdr:cNvPr id="1026" name="Picture 2" descr="untitled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00600" y="447675"/>
          <a:ext cx="933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2</xdr:row>
      <xdr:rowOff>0</xdr:rowOff>
    </xdr:from>
    <xdr:to>
      <xdr:col>6</xdr:col>
      <xdr:colOff>733425</xdr:colOff>
      <xdr:row>6</xdr:row>
      <xdr:rowOff>19050</xdr:rowOff>
    </xdr:to>
    <xdr:pic>
      <xdr:nvPicPr>
        <xdr:cNvPr id="1027" name="Picture 5" descr="untitled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10100" y="381000"/>
          <a:ext cx="11239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R@27%25" TargetMode="External"/><Relationship Id="rId1" Type="http://schemas.openxmlformats.org/officeDocument/2006/relationships/hyperlink" Target="mailto:IR@27%2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4"/>
  <sheetViews>
    <sheetView tabSelected="1" view="pageBreakPreview" zoomScale="60" workbookViewId="0">
      <selection activeCell="T47" sqref="T47"/>
    </sheetView>
  </sheetViews>
  <sheetFormatPr defaultRowHeight="15"/>
  <cols>
    <col min="1" max="1" width="14.5703125" customWidth="1"/>
    <col min="2" max="2" width="11.7109375" customWidth="1"/>
    <col min="3" max="5" width="12.7109375" customWidth="1"/>
    <col min="6" max="6" width="10.5703125" customWidth="1"/>
    <col min="7" max="7" width="11.140625" bestFit="1" customWidth="1"/>
    <col min="8" max="8" width="9.28515625" bestFit="1" customWidth="1"/>
    <col min="9" max="9" width="12" customWidth="1"/>
    <col min="10" max="10" width="10.140625" bestFit="1" customWidth="1"/>
    <col min="11" max="11" width="11.85546875" customWidth="1"/>
    <col min="12" max="12" width="12.5703125" customWidth="1"/>
  </cols>
  <sheetData>
    <row r="1" spans="1:12" ht="15" customHeight="1" thickTop="1">
      <c r="A1" s="34" t="s">
        <v>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2" ht="15" customHeight="1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12" ht="18">
      <c r="A3" s="11" t="s">
        <v>4</v>
      </c>
      <c r="B3" s="12"/>
      <c r="C3" s="12"/>
      <c r="D3" s="13"/>
      <c r="E3" s="13"/>
      <c r="F3" s="13"/>
      <c r="G3" s="13"/>
      <c r="H3" s="13"/>
      <c r="I3" s="31" t="s">
        <v>5</v>
      </c>
      <c r="J3" s="31"/>
      <c r="K3" s="31"/>
      <c r="L3" s="32"/>
    </row>
    <row r="4" spans="1:12" ht="36.75" customHeight="1">
      <c r="A4" s="44" t="s">
        <v>8</v>
      </c>
      <c r="B4" s="45"/>
      <c r="C4" s="45"/>
      <c r="D4" s="45"/>
      <c r="E4" s="45"/>
      <c r="F4" s="13"/>
      <c r="G4" s="13"/>
      <c r="H4" s="13"/>
      <c r="I4" s="40" t="s">
        <v>9</v>
      </c>
      <c r="J4" s="40"/>
      <c r="K4" s="40"/>
      <c r="L4" s="41"/>
    </row>
    <row r="5" spans="1:12" ht="19.5">
      <c r="A5" s="11" t="s">
        <v>6</v>
      </c>
      <c r="B5" s="12"/>
      <c r="C5" s="14"/>
      <c r="D5" s="27"/>
      <c r="E5" s="27"/>
      <c r="F5" s="13"/>
      <c r="G5" s="13"/>
      <c r="H5" s="13"/>
      <c r="I5" s="42" t="s">
        <v>7</v>
      </c>
      <c r="J5" s="42"/>
      <c r="K5" s="42"/>
      <c r="L5" s="43"/>
    </row>
    <row r="6" spans="1:12" ht="18">
      <c r="A6" s="15" t="s">
        <v>10</v>
      </c>
      <c r="B6" s="16"/>
      <c r="C6" s="13"/>
      <c r="D6" s="13"/>
      <c r="E6" s="13"/>
      <c r="F6" s="27"/>
      <c r="G6" s="27"/>
      <c r="H6" s="13"/>
      <c r="I6" s="13"/>
      <c r="J6" s="13"/>
      <c r="K6" s="13"/>
      <c r="L6" s="17"/>
    </row>
    <row r="7" spans="1:12" ht="22.5">
      <c r="A7" s="18" t="s">
        <v>11</v>
      </c>
      <c r="B7" s="19"/>
      <c r="C7" s="19"/>
      <c r="D7" s="19"/>
      <c r="E7" s="19"/>
      <c r="F7" s="19"/>
      <c r="G7" s="19"/>
      <c r="H7" s="13"/>
      <c r="I7" s="13"/>
      <c r="J7" s="13"/>
      <c r="K7" s="13"/>
      <c r="L7" s="17"/>
    </row>
    <row r="8" spans="1:12" ht="25.5" customHeight="1">
      <c r="A8" s="46" t="s">
        <v>12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8"/>
    </row>
    <row r="9" spans="1:12" ht="37.5" customHeight="1">
      <c r="A9" s="49" t="s">
        <v>0</v>
      </c>
      <c r="B9" s="23" t="s">
        <v>1</v>
      </c>
      <c r="C9" s="26" t="s">
        <v>2</v>
      </c>
      <c r="D9" s="26"/>
      <c r="E9" s="26"/>
      <c r="F9" s="26"/>
      <c r="G9" s="24" t="s">
        <v>0</v>
      </c>
      <c r="H9" s="23" t="s">
        <v>1</v>
      </c>
      <c r="I9" s="26" t="s">
        <v>2</v>
      </c>
      <c r="J9" s="26"/>
      <c r="K9" s="26"/>
      <c r="L9" s="33"/>
    </row>
    <row r="10" spans="1:12" ht="26.25" customHeight="1">
      <c r="A10" s="50"/>
      <c r="B10" s="23"/>
      <c r="C10" s="8">
        <v>0.12</v>
      </c>
      <c r="D10" s="9">
        <v>0.14499999999999999</v>
      </c>
      <c r="E10" s="8">
        <v>0.2</v>
      </c>
      <c r="F10" s="8">
        <v>0.3</v>
      </c>
      <c r="G10" s="25"/>
      <c r="H10" s="23"/>
      <c r="I10" s="8">
        <v>0.12</v>
      </c>
      <c r="J10" s="9">
        <v>0.14499999999999999</v>
      </c>
      <c r="K10" s="8">
        <v>0.2</v>
      </c>
      <c r="L10" s="20">
        <v>0.3</v>
      </c>
    </row>
    <row r="11" spans="1:12" ht="23.25" customHeight="1">
      <c r="A11" s="21">
        <v>6700</v>
      </c>
      <c r="B11" s="2">
        <f>ROUND(A11*27%,0)</f>
        <v>1809</v>
      </c>
      <c r="C11" s="4">
        <f>((A11+B11+ROUND(A11*63.344%,0)+ROUND(A11*12%,0)))</f>
        <v>13557</v>
      </c>
      <c r="D11" s="5">
        <f>((A11+B11+ROUND(A11*63.344%,0)+ROUND(A11*14.5%,0)))</f>
        <v>13725</v>
      </c>
      <c r="E11" s="7">
        <f>((A11+B11+ROUND(A11*63.344%,0)+ROUND(A11*20%,0)))</f>
        <v>14093</v>
      </c>
      <c r="F11" s="6">
        <f>((A11+B11+ROUND(A11*63.344%,0)+ROUND(A11*30%,0)))</f>
        <v>14763</v>
      </c>
      <c r="G11" s="1">
        <v>20680</v>
      </c>
      <c r="H11" s="3">
        <f>ROUND(G11*27%,0)</f>
        <v>5584</v>
      </c>
      <c r="I11" s="4">
        <f>((G11+H11+ROUND(G11*63.344%,0)+ROUND(G11*12%,0)))</f>
        <v>41846</v>
      </c>
      <c r="J11" s="5">
        <f>((G11+H11+ROUND(G11*63.344%,0)+ROUND(G11*14.5%,0)))</f>
        <v>42363</v>
      </c>
      <c r="K11" s="7">
        <f>((G11+H11+ROUND(G11*63.344%,0)+ROUND(G11*20%,0)))</f>
        <v>43500</v>
      </c>
      <c r="L11" s="22">
        <f>((G11+H11+ROUND(G11*63.344%,0)+ROUND(G11*30%,0)))</f>
        <v>45568</v>
      </c>
    </row>
    <row r="12" spans="1:12" ht="23.25" customHeight="1">
      <c r="A12" s="21">
        <f>A11+200</f>
        <v>6900</v>
      </c>
      <c r="B12" s="2">
        <f t="shared" ref="B12:B50" si="0">ROUND(A12*27%,0)</f>
        <v>1863</v>
      </c>
      <c r="C12" s="4">
        <f t="shared" ref="C12:C50" si="1">((A12+B12+ROUND(A12*63.344%,0)+ROUND(A12*12%,0)))</f>
        <v>13962</v>
      </c>
      <c r="D12" s="5">
        <f t="shared" ref="D12:D50" si="2">((A12+B12+ROUND(A12*63.344%,0)+ROUND(A12*14.5%,0)))</f>
        <v>14135</v>
      </c>
      <c r="E12" s="7">
        <f t="shared" ref="E12:E50" si="3">((A12+B12+ROUND(A12*63.344%,0)+ROUND(A12*20%,0)))</f>
        <v>14514</v>
      </c>
      <c r="F12" s="6">
        <f t="shared" ref="F12:F50" si="4">((A12+B12+ROUND(A12*63.344%,0)+ROUND(A12*30%,0)))</f>
        <v>15204</v>
      </c>
      <c r="G12" s="1">
        <f>G11+570</f>
        <v>21250</v>
      </c>
      <c r="H12" s="3">
        <f t="shared" ref="H12:H50" si="5">ROUND(G12*27%,0)</f>
        <v>5738</v>
      </c>
      <c r="I12" s="4">
        <f t="shared" ref="I12:I50" si="6">((G12+H12+ROUND(G12*63.344%,0)+ROUND(G12*12%,0)))</f>
        <v>42999</v>
      </c>
      <c r="J12" s="5">
        <f t="shared" ref="J12:J50" si="7">((G12+H12+ROUND(G12*63.344%,0)+ROUND(G12*14.5%,0)))</f>
        <v>43530</v>
      </c>
      <c r="K12" s="7">
        <f t="shared" ref="K12:K50" si="8">((G12+H12+ROUND(G12*63.344%,0)+ROUND(G12*20%,0)))</f>
        <v>44699</v>
      </c>
      <c r="L12" s="22">
        <f t="shared" ref="L12:L50" si="9">((G12+H12+ROUND(G12*63.344%,0)+ROUND(G12*30%,0)))</f>
        <v>46824</v>
      </c>
    </row>
    <row r="13" spans="1:12" ht="23.25" customHeight="1">
      <c r="A13" s="21">
        <f>A12+200</f>
        <v>7100</v>
      </c>
      <c r="B13" s="2">
        <f t="shared" si="0"/>
        <v>1917</v>
      </c>
      <c r="C13" s="4">
        <f t="shared" si="1"/>
        <v>14366</v>
      </c>
      <c r="D13" s="5">
        <f t="shared" si="2"/>
        <v>14544</v>
      </c>
      <c r="E13" s="7">
        <f t="shared" si="3"/>
        <v>14934</v>
      </c>
      <c r="F13" s="6">
        <f t="shared" si="4"/>
        <v>15644</v>
      </c>
      <c r="G13" s="1">
        <f>G12+570</f>
        <v>21820</v>
      </c>
      <c r="H13" s="3">
        <f t="shared" si="5"/>
        <v>5891</v>
      </c>
      <c r="I13" s="4">
        <f t="shared" si="6"/>
        <v>44151</v>
      </c>
      <c r="J13" s="5">
        <f t="shared" si="7"/>
        <v>44697</v>
      </c>
      <c r="K13" s="7">
        <f t="shared" si="8"/>
        <v>45897</v>
      </c>
      <c r="L13" s="22">
        <f t="shared" si="9"/>
        <v>48079</v>
      </c>
    </row>
    <row r="14" spans="1:12" ht="23.25" customHeight="1">
      <c r="A14" s="21">
        <f>A13+200</f>
        <v>7300</v>
      </c>
      <c r="B14" s="2">
        <f t="shared" si="0"/>
        <v>1971</v>
      </c>
      <c r="C14" s="4">
        <f t="shared" si="1"/>
        <v>14771</v>
      </c>
      <c r="D14" s="5">
        <f t="shared" si="2"/>
        <v>14954</v>
      </c>
      <c r="E14" s="7">
        <f t="shared" si="3"/>
        <v>15355</v>
      </c>
      <c r="F14" s="6">
        <f t="shared" si="4"/>
        <v>16085</v>
      </c>
      <c r="G14" s="1">
        <f>G13+610</f>
        <v>22430</v>
      </c>
      <c r="H14" s="3">
        <f t="shared" si="5"/>
        <v>6056</v>
      </c>
      <c r="I14" s="4">
        <f t="shared" si="6"/>
        <v>45386</v>
      </c>
      <c r="J14" s="5">
        <f t="shared" si="7"/>
        <v>45946</v>
      </c>
      <c r="K14" s="7">
        <f t="shared" si="8"/>
        <v>47180</v>
      </c>
      <c r="L14" s="22">
        <f t="shared" si="9"/>
        <v>49423</v>
      </c>
    </row>
    <row r="15" spans="1:12" ht="23.25" customHeight="1">
      <c r="A15" s="21">
        <f>A14+220</f>
        <v>7520</v>
      </c>
      <c r="B15" s="2">
        <f t="shared" si="0"/>
        <v>2030</v>
      </c>
      <c r="C15" s="4">
        <f t="shared" si="1"/>
        <v>15215</v>
      </c>
      <c r="D15" s="5">
        <f t="shared" si="2"/>
        <v>15403</v>
      </c>
      <c r="E15" s="7">
        <f t="shared" si="3"/>
        <v>15817</v>
      </c>
      <c r="F15" s="6">
        <f t="shared" si="4"/>
        <v>16569</v>
      </c>
      <c r="G15" s="1">
        <f>G14+610</f>
        <v>23040</v>
      </c>
      <c r="H15" s="3">
        <f t="shared" si="5"/>
        <v>6221</v>
      </c>
      <c r="I15" s="4">
        <f t="shared" si="6"/>
        <v>46620</v>
      </c>
      <c r="J15" s="5">
        <f t="shared" si="7"/>
        <v>47196</v>
      </c>
      <c r="K15" s="7">
        <f t="shared" si="8"/>
        <v>48463</v>
      </c>
      <c r="L15" s="22">
        <f t="shared" si="9"/>
        <v>50767</v>
      </c>
    </row>
    <row r="16" spans="1:12" ht="23.25" customHeight="1">
      <c r="A16" s="21">
        <f>A15+220</f>
        <v>7740</v>
      </c>
      <c r="B16" s="2">
        <f t="shared" si="0"/>
        <v>2090</v>
      </c>
      <c r="C16" s="4">
        <f t="shared" si="1"/>
        <v>15662</v>
      </c>
      <c r="D16" s="5">
        <f t="shared" si="2"/>
        <v>15855</v>
      </c>
      <c r="E16" s="7">
        <f t="shared" si="3"/>
        <v>16281</v>
      </c>
      <c r="F16" s="6">
        <f t="shared" si="4"/>
        <v>17055</v>
      </c>
      <c r="G16" s="1">
        <f>G15+610</f>
        <v>23650</v>
      </c>
      <c r="H16" s="3">
        <f t="shared" si="5"/>
        <v>6386</v>
      </c>
      <c r="I16" s="4">
        <f t="shared" si="6"/>
        <v>47855</v>
      </c>
      <c r="J16" s="5">
        <f t="shared" si="7"/>
        <v>48446</v>
      </c>
      <c r="K16" s="7">
        <f t="shared" si="8"/>
        <v>49747</v>
      </c>
      <c r="L16" s="22">
        <f t="shared" si="9"/>
        <v>52112</v>
      </c>
    </row>
    <row r="17" spans="1:12" ht="23.25" customHeight="1">
      <c r="A17" s="21">
        <f>A16+220</f>
        <v>7960</v>
      </c>
      <c r="B17" s="2">
        <f t="shared" si="0"/>
        <v>2149</v>
      </c>
      <c r="C17" s="4">
        <f t="shared" si="1"/>
        <v>16106</v>
      </c>
      <c r="D17" s="5">
        <f t="shared" si="2"/>
        <v>16305</v>
      </c>
      <c r="E17" s="7">
        <f t="shared" si="3"/>
        <v>16743</v>
      </c>
      <c r="F17" s="6">
        <f t="shared" si="4"/>
        <v>17539</v>
      </c>
      <c r="G17" s="1">
        <f>G16+650</f>
        <v>24300</v>
      </c>
      <c r="H17" s="3">
        <f t="shared" si="5"/>
        <v>6561</v>
      </c>
      <c r="I17" s="4">
        <f t="shared" si="6"/>
        <v>49170</v>
      </c>
      <c r="J17" s="5">
        <f t="shared" si="7"/>
        <v>49778</v>
      </c>
      <c r="K17" s="7">
        <f t="shared" si="8"/>
        <v>51114</v>
      </c>
      <c r="L17" s="22">
        <f t="shared" si="9"/>
        <v>53544</v>
      </c>
    </row>
    <row r="18" spans="1:12" ht="23.25" customHeight="1">
      <c r="A18" s="21">
        <f>A17+240</f>
        <v>8200</v>
      </c>
      <c r="B18" s="2">
        <f t="shared" si="0"/>
        <v>2214</v>
      </c>
      <c r="C18" s="4">
        <f t="shared" si="1"/>
        <v>16592</v>
      </c>
      <c r="D18" s="5">
        <f t="shared" si="2"/>
        <v>16797</v>
      </c>
      <c r="E18" s="7">
        <f t="shared" si="3"/>
        <v>17248</v>
      </c>
      <c r="F18" s="6">
        <f t="shared" si="4"/>
        <v>18068</v>
      </c>
      <c r="G18" s="1">
        <f>G17+650</f>
        <v>24950</v>
      </c>
      <c r="H18" s="3">
        <f t="shared" si="5"/>
        <v>6737</v>
      </c>
      <c r="I18" s="4">
        <f t="shared" si="6"/>
        <v>50485</v>
      </c>
      <c r="J18" s="5">
        <f t="shared" si="7"/>
        <v>51109</v>
      </c>
      <c r="K18" s="7">
        <f t="shared" si="8"/>
        <v>52481</v>
      </c>
      <c r="L18" s="22">
        <f t="shared" si="9"/>
        <v>54976</v>
      </c>
    </row>
    <row r="19" spans="1:12" ht="23.25" customHeight="1">
      <c r="A19" s="21">
        <f>A18+240</f>
        <v>8440</v>
      </c>
      <c r="B19" s="2">
        <f t="shared" si="0"/>
        <v>2279</v>
      </c>
      <c r="C19" s="4">
        <f t="shared" si="1"/>
        <v>17078</v>
      </c>
      <c r="D19" s="5">
        <f t="shared" si="2"/>
        <v>17289</v>
      </c>
      <c r="E19" s="7">
        <f t="shared" si="3"/>
        <v>17753</v>
      </c>
      <c r="F19" s="6">
        <f t="shared" si="4"/>
        <v>18597</v>
      </c>
      <c r="G19" s="1">
        <f>G18+650</f>
        <v>25600</v>
      </c>
      <c r="H19" s="3">
        <f t="shared" si="5"/>
        <v>6912</v>
      </c>
      <c r="I19" s="4">
        <f t="shared" si="6"/>
        <v>51800</v>
      </c>
      <c r="J19" s="5">
        <f t="shared" si="7"/>
        <v>52440</v>
      </c>
      <c r="K19" s="7">
        <f t="shared" si="8"/>
        <v>53848</v>
      </c>
      <c r="L19" s="22">
        <f t="shared" si="9"/>
        <v>56408</v>
      </c>
    </row>
    <row r="20" spans="1:12" ht="23.25" customHeight="1">
      <c r="A20" s="21">
        <f>A19+240</f>
        <v>8680</v>
      </c>
      <c r="B20" s="2">
        <f t="shared" si="0"/>
        <v>2344</v>
      </c>
      <c r="C20" s="4">
        <f t="shared" si="1"/>
        <v>17564</v>
      </c>
      <c r="D20" s="5">
        <f t="shared" si="2"/>
        <v>17781</v>
      </c>
      <c r="E20" s="7">
        <f t="shared" si="3"/>
        <v>18258</v>
      </c>
      <c r="F20" s="6">
        <f t="shared" si="4"/>
        <v>19126</v>
      </c>
      <c r="G20" s="1">
        <f>G19+700</f>
        <v>26300</v>
      </c>
      <c r="H20" s="3">
        <f t="shared" si="5"/>
        <v>7101</v>
      </c>
      <c r="I20" s="4">
        <f t="shared" si="6"/>
        <v>53216</v>
      </c>
      <c r="J20" s="5">
        <f t="shared" si="7"/>
        <v>53874</v>
      </c>
      <c r="K20" s="7">
        <f t="shared" si="8"/>
        <v>55320</v>
      </c>
      <c r="L20" s="22">
        <f t="shared" si="9"/>
        <v>57950</v>
      </c>
    </row>
    <row r="21" spans="1:12" ht="23.25" customHeight="1">
      <c r="A21" s="21">
        <f>A20+260</f>
        <v>8940</v>
      </c>
      <c r="B21" s="2">
        <f t="shared" si="0"/>
        <v>2414</v>
      </c>
      <c r="C21" s="4">
        <f t="shared" si="1"/>
        <v>18090</v>
      </c>
      <c r="D21" s="5">
        <f t="shared" si="2"/>
        <v>18313</v>
      </c>
      <c r="E21" s="7">
        <f t="shared" si="3"/>
        <v>18805</v>
      </c>
      <c r="F21" s="6">
        <f t="shared" si="4"/>
        <v>19699</v>
      </c>
      <c r="G21" s="1">
        <f>G20+700</f>
        <v>27000</v>
      </c>
      <c r="H21" s="3">
        <f t="shared" si="5"/>
        <v>7290</v>
      </c>
      <c r="I21" s="4">
        <f t="shared" si="6"/>
        <v>54633</v>
      </c>
      <c r="J21" s="5">
        <f t="shared" si="7"/>
        <v>55308</v>
      </c>
      <c r="K21" s="7">
        <f t="shared" si="8"/>
        <v>56793</v>
      </c>
      <c r="L21" s="22">
        <f t="shared" si="9"/>
        <v>59493</v>
      </c>
    </row>
    <row r="22" spans="1:12" ht="23.25" customHeight="1">
      <c r="A22" s="21">
        <f>A21+260</f>
        <v>9200</v>
      </c>
      <c r="B22" s="2">
        <f t="shared" si="0"/>
        <v>2484</v>
      </c>
      <c r="C22" s="4">
        <f t="shared" si="1"/>
        <v>18616</v>
      </c>
      <c r="D22" s="5">
        <f t="shared" si="2"/>
        <v>18846</v>
      </c>
      <c r="E22" s="7">
        <f t="shared" si="3"/>
        <v>19352</v>
      </c>
      <c r="F22" s="6">
        <f t="shared" si="4"/>
        <v>20272</v>
      </c>
      <c r="G22" s="1">
        <f>G21+700</f>
        <v>27700</v>
      </c>
      <c r="H22" s="3">
        <f t="shared" si="5"/>
        <v>7479</v>
      </c>
      <c r="I22" s="4">
        <f t="shared" si="6"/>
        <v>56049</v>
      </c>
      <c r="J22" s="5">
        <f t="shared" si="7"/>
        <v>56742</v>
      </c>
      <c r="K22" s="7">
        <f t="shared" si="8"/>
        <v>58265</v>
      </c>
      <c r="L22" s="22">
        <f t="shared" si="9"/>
        <v>61035</v>
      </c>
    </row>
    <row r="23" spans="1:12" ht="23.25" customHeight="1">
      <c r="A23" s="21">
        <f>A22+260</f>
        <v>9460</v>
      </c>
      <c r="B23" s="2">
        <f t="shared" si="0"/>
        <v>2554</v>
      </c>
      <c r="C23" s="4">
        <f t="shared" si="1"/>
        <v>19141</v>
      </c>
      <c r="D23" s="5">
        <f t="shared" si="2"/>
        <v>19378</v>
      </c>
      <c r="E23" s="7">
        <f t="shared" si="3"/>
        <v>19898</v>
      </c>
      <c r="F23" s="6">
        <f t="shared" si="4"/>
        <v>20844</v>
      </c>
      <c r="G23" s="1">
        <f>G22+750</f>
        <v>28450</v>
      </c>
      <c r="H23" s="3">
        <f t="shared" si="5"/>
        <v>7682</v>
      </c>
      <c r="I23" s="4">
        <f t="shared" si="6"/>
        <v>57567</v>
      </c>
      <c r="J23" s="5">
        <f t="shared" si="7"/>
        <v>58278</v>
      </c>
      <c r="K23" s="7">
        <f t="shared" si="8"/>
        <v>59843</v>
      </c>
      <c r="L23" s="22">
        <f t="shared" si="9"/>
        <v>62688</v>
      </c>
    </row>
    <row r="24" spans="1:12" ht="23.25" customHeight="1">
      <c r="A24" s="21">
        <f>A23+280</f>
        <v>9740</v>
      </c>
      <c r="B24" s="2">
        <f t="shared" si="0"/>
        <v>2630</v>
      </c>
      <c r="C24" s="4">
        <f t="shared" si="1"/>
        <v>19709</v>
      </c>
      <c r="D24" s="5">
        <f t="shared" si="2"/>
        <v>19952</v>
      </c>
      <c r="E24" s="7">
        <f t="shared" si="3"/>
        <v>20488</v>
      </c>
      <c r="F24" s="6">
        <f t="shared" si="4"/>
        <v>21462</v>
      </c>
      <c r="G24" s="1">
        <f>G23+750</f>
        <v>29200</v>
      </c>
      <c r="H24" s="3">
        <f t="shared" si="5"/>
        <v>7884</v>
      </c>
      <c r="I24" s="4">
        <f t="shared" si="6"/>
        <v>59084</v>
      </c>
      <c r="J24" s="5">
        <f t="shared" si="7"/>
        <v>59814</v>
      </c>
      <c r="K24" s="7">
        <f t="shared" si="8"/>
        <v>61420</v>
      </c>
      <c r="L24" s="22">
        <f t="shared" si="9"/>
        <v>64340</v>
      </c>
    </row>
    <row r="25" spans="1:12" ht="23.25" customHeight="1">
      <c r="A25" s="21">
        <f>A24+280</f>
        <v>10020</v>
      </c>
      <c r="B25" s="2">
        <f t="shared" si="0"/>
        <v>2705</v>
      </c>
      <c r="C25" s="4">
        <f t="shared" si="1"/>
        <v>20274</v>
      </c>
      <c r="D25" s="5">
        <f t="shared" si="2"/>
        <v>20525</v>
      </c>
      <c r="E25" s="7">
        <f t="shared" si="3"/>
        <v>21076</v>
      </c>
      <c r="F25" s="6">
        <f t="shared" si="4"/>
        <v>22078</v>
      </c>
      <c r="G25" s="1">
        <f>G24+750</f>
        <v>29950</v>
      </c>
      <c r="H25" s="3">
        <f t="shared" si="5"/>
        <v>8087</v>
      </c>
      <c r="I25" s="4">
        <f t="shared" si="6"/>
        <v>60603</v>
      </c>
      <c r="J25" s="5">
        <f t="shared" si="7"/>
        <v>61352</v>
      </c>
      <c r="K25" s="7">
        <f t="shared" si="8"/>
        <v>62999</v>
      </c>
      <c r="L25" s="22">
        <f t="shared" si="9"/>
        <v>65994</v>
      </c>
    </row>
    <row r="26" spans="1:12" ht="23.25" customHeight="1">
      <c r="A26" s="21">
        <f>A25+280</f>
        <v>10300</v>
      </c>
      <c r="B26" s="2">
        <f t="shared" si="0"/>
        <v>2781</v>
      </c>
      <c r="C26" s="4">
        <f t="shared" si="1"/>
        <v>20841</v>
      </c>
      <c r="D26" s="5">
        <f t="shared" si="2"/>
        <v>21099</v>
      </c>
      <c r="E26" s="7">
        <f t="shared" si="3"/>
        <v>21665</v>
      </c>
      <c r="F26" s="6">
        <f t="shared" si="4"/>
        <v>22695</v>
      </c>
      <c r="G26" s="1">
        <f>G25+800</f>
        <v>30750</v>
      </c>
      <c r="H26" s="3">
        <f t="shared" si="5"/>
        <v>8303</v>
      </c>
      <c r="I26" s="4">
        <f t="shared" si="6"/>
        <v>62221</v>
      </c>
      <c r="J26" s="5">
        <f t="shared" si="7"/>
        <v>62990</v>
      </c>
      <c r="K26" s="7">
        <f t="shared" si="8"/>
        <v>64681</v>
      </c>
      <c r="L26" s="22">
        <f t="shared" si="9"/>
        <v>67756</v>
      </c>
    </row>
    <row r="27" spans="1:12" ht="23.25" customHeight="1">
      <c r="A27" s="21">
        <f>A26+300</f>
        <v>10600</v>
      </c>
      <c r="B27" s="2">
        <f t="shared" si="0"/>
        <v>2862</v>
      </c>
      <c r="C27" s="4">
        <f t="shared" si="1"/>
        <v>21448</v>
      </c>
      <c r="D27" s="5">
        <f t="shared" si="2"/>
        <v>21713</v>
      </c>
      <c r="E27" s="7">
        <f t="shared" si="3"/>
        <v>22296</v>
      </c>
      <c r="F27" s="6">
        <f t="shared" si="4"/>
        <v>23356</v>
      </c>
      <c r="G27" s="1">
        <f>G26+800</f>
        <v>31550</v>
      </c>
      <c r="H27" s="3">
        <f t="shared" si="5"/>
        <v>8519</v>
      </c>
      <c r="I27" s="4">
        <f t="shared" si="6"/>
        <v>63840</v>
      </c>
      <c r="J27" s="5">
        <f t="shared" si="7"/>
        <v>64629</v>
      </c>
      <c r="K27" s="7">
        <f t="shared" si="8"/>
        <v>66364</v>
      </c>
      <c r="L27" s="22">
        <f t="shared" si="9"/>
        <v>69519</v>
      </c>
    </row>
    <row r="28" spans="1:12" ht="23.25" customHeight="1">
      <c r="A28" s="21">
        <f>A27+300</f>
        <v>10900</v>
      </c>
      <c r="B28" s="2">
        <f t="shared" si="0"/>
        <v>2943</v>
      </c>
      <c r="C28" s="4">
        <f t="shared" si="1"/>
        <v>22055</v>
      </c>
      <c r="D28" s="5">
        <f t="shared" si="2"/>
        <v>22328</v>
      </c>
      <c r="E28" s="7">
        <f t="shared" si="3"/>
        <v>22927</v>
      </c>
      <c r="F28" s="6">
        <f t="shared" si="4"/>
        <v>24017</v>
      </c>
      <c r="G28" s="1">
        <f>G27+800</f>
        <v>32350</v>
      </c>
      <c r="H28" s="3">
        <f t="shared" si="5"/>
        <v>8735</v>
      </c>
      <c r="I28" s="4">
        <f t="shared" si="6"/>
        <v>65459</v>
      </c>
      <c r="J28" s="5">
        <f t="shared" si="7"/>
        <v>66268</v>
      </c>
      <c r="K28" s="7">
        <f t="shared" si="8"/>
        <v>68047</v>
      </c>
      <c r="L28" s="22">
        <f t="shared" si="9"/>
        <v>71282</v>
      </c>
    </row>
    <row r="29" spans="1:12" ht="23.25" customHeight="1">
      <c r="A29" s="21">
        <f>A28+300</f>
        <v>11200</v>
      </c>
      <c r="B29" s="2">
        <f t="shared" si="0"/>
        <v>3024</v>
      </c>
      <c r="C29" s="4">
        <f t="shared" si="1"/>
        <v>22663</v>
      </c>
      <c r="D29" s="5">
        <f t="shared" si="2"/>
        <v>22943</v>
      </c>
      <c r="E29" s="7">
        <f t="shared" si="3"/>
        <v>23559</v>
      </c>
      <c r="F29" s="6">
        <f t="shared" si="4"/>
        <v>24679</v>
      </c>
      <c r="G29" s="1">
        <f>G28+850</f>
        <v>33200</v>
      </c>
      <c r="H29" s="3">
        <f t="shared" si="5"/>
        <v>8964</v>
      </c>
      <c r="I29" s="4">
        <f t="shared" si="6"/>
        <v>67178</v>
      </c>
      <c r="J29" s="5">
        <f t="shared" si="7"/>
        <v>68008</v>
      </c>
      <c r="K29" s="7">
        <f t="shared" si="8"/>
        <v>69834</v>
      </c>
      <c r="L29" s="22">
        <f t="shared" si="9"/>
        <v>73154</v>
      </c>
    </row>
    <row r="30" spans="1:12" ht="23.25" customHeight="1">
      <c r="A30" s="21">
        <f>A29+330</f>
        <v>11530</v>
      </c>
      <c r="B30" s="2">
        <f t="shared" si="0"/>
        <v>3113</v>
      </c>
      <c r="C30" s="4">
        <f t="shared" si="1"/>
        <v>23331</v>
      </c>
      <c r="D30" s="5">
        <f t="shared" si="2"/>
        <v>23619</v>
      </c>
      <c r="E30" s="7">
        <f t="shared" si="3"/>
        <v>24253</v>
      </c>
      <c r="F30" s="6">
        <f t="shared" si="4"/>
        <v>25406</v>
      </c>
      <c r="G30" s="1">
        <f>G29+850</f>
        <v>34050</v>
      </c>
      <c r="H30" s="3">
        <f t="shared" si="5"/>
        <v>9194</v>
      </c>
      <c r="I30" s="4">
        <f t="shared" si="6"/>
        <v>68899</v>
      </c>
      <c r="J30" s="5">
        <f t="shared" si="7"/>
        <v>69750</v>
      </c>
      <c r="K30" s="7">
        <f t="shared" si="8"/>
        <v>71623</v>
      </c>
      <c r="L30" s="22">
        <f t="shared" si="9"/>
        <v>75028</v>
      </c>
    </row>
    <row r="31" spans="1:12" ht="23.25" customHeight="1">
      <c r="A31" s="21">
        <f>A30+330</f>
        <v>11860</v>
      </c>
      <c r="B31" s="2">
        <f t="shared" si="0"/>
        <v>3202</v>
      </c>
      <c r="C31" s="4">
        <f t="shared" si="1"/>
        <v>23998</v>
      </c>
      <c r="D31" s="5">
        <f t="shared" si="2"/>
        <v>24295</v>
      </c>
      <c r="E31" s="7">
        <f t="shared" si="3"/>
        <v>24947</v>
      </c>
      <c r="F31" s="6">
        <f t="shared" si="4"/>
        <v>26133</v>
      </c>
      <c r="G31" s="1">
        <f>G30+850</f>
        <v>34900</v>
      </c>
      <c r="H31" s="3">
        <f t="shared" si="5"/>
        <v>9423</v>
      </c>
      <c r="I31" s="4">
        <f t="shared" si="6"/>
        <v>70618</v>
      </c>
      <c r="J31" s="5">
        <f t="shared" si="7"/>
        <v>71491</v>
      </c>
      <c r="K31" s="7">
        <f t="shared" si="8"/>
        <v>73410</v>
      </c>
      <c r="L31" s="22">
        <f t="shared" si="9"/>
        <v>76900</v>
      </c>
    </row>
    <row r="32" spans="1:12" ht="23.25" customHeight="1">
      <c r="A32" s="21">
        <f>A31+330</f>
        <v>12190</v>
      </c>
      <c r="B32" s="2">
        <f t="shared" si="0"/>
        <v>3291</v>
      </c>
      <c r="C32" s="4">
        <f t="shared" si="1"/>
        <v>24666</v>
      </c>
      <c r="D32" s="5">
        <f t="shared" si="2"/>
        <v>24971</v>
      </c>
      <c r="E32" s="7">
        <f t="shared" si="3"/>
        <v>25641</v>
      </c>
      <c r="F32" s="6">
        <f t="shared" si="4"/>
        <v>26860</v>
      </c>
      <c r="G32" s="1">
        <f>G31+900</f>
        <v>35800</v>
      </c>
      <c r="H32" s="3">
        <f t="shared" si="5"/>
        <v>9666</v>
      </c>
      <c r="I32" s="4">
        <f t="shared" si="6"/>
        <v>72439</v>
      </c>
      <c r="J32" s="5">
        <f t="shared" si="7"/>
        <v>73334</v>
      </c>
      <c r="K32" s="7">
        <f t="shared" si="8"/>
        <v>75303</v>
      </c>
      <c r="L32" s="22">
        <f t="shared" si="9"/>
        <v>78883</v>
      </c>
    </row>
    <row r="33" spans="1:12" ht="23.25" customHeight="1">
      <c r="A33" s="21">
        <f>A32+360</f>
        <v>12550</v>
      </c>
      <c r="B33" s="2">
        <f t="shared" si="0"/>
        <v>3389</v>
      </c>
      <c r="C33" s="4">
        <f t="shared" si="1"/>
        <v>25395</v>
      </c>
      <c r="D33" s="5">
        <f t="shared" si="2"/>
        <v>25709</v>
      </c>
      <c r="E33" s="7">
        <f t="shared" si="3"/>
        <v>26399</v>
      </c>
      <c r="F33" s="6">
        <f t="shared" si="4"/>
        <v>27654</v>
      </c>
      <c r="G33" s="1">
        <f>G32+900</f>
        <v>36700</v>
      </c>
      <c r="H33" s="3">
        <f t="shared" si="5"/>
        <v>9909</v>
      </c>
      <c r="I33" s="4">
        <f t="shared" si="6"/>
        <v>74260</v>
      </c>
      <c r="J33" s="5">
        <f t="shared" si="7"/>
        <v>75178</v>
      </c>
      <c r="K33" s="7">
        <f t="shared" si="8"/>
        <v>77196</v>
      </c>
      <c r="L33" s="22">
        <f t="shared" si="9"/>
        <v>80866</v>
      </c>
    </row>
    <row r="34" spans="1:12" ht="23.25" customHeight="1">
      <c r="A34" s="21">
        <f>A33+360</f>
        <v>12910</v>
      </c>
      <c r="B34" s="2">
        <f t="shared" si="0"/>
        <v>3486</v>
      </c>
      <c r="C34" s="4">
        <f t="shared" si="1"/>
        <v>26123</v>
      </c>
      <c r="D34" s="5">
        <f t="shared" si="2"/>
        <v>26446</v>
      </c>
      <c r="E34" s="7">
        <f t="shared" si="3"/>
        <v>27156</v>
      </c>
      <c r="F34" s="6">
        <f t="shared" si="4"/>
        <v>28447</v>
      </c>
      <c r="G34" s="1">
        <f>G33+900</f>
        <v>37600</v>
      </c>
      <c r="H34" s="3">
        <f t="shared" si="5"/>
        <v>10152</v>
      </c>
      <c r="I34" s="4">
        <f t="shared" si="6"/>
        <v>76081</v>
      </c>
      <c r="J34" s="5">
        <f t="shared" si="7"/>
        <v>77021</v>
      </c>
      <c r="K34" s="7">
        <f t="shared" si="8"/>
        <v>79089</v>
      </c>
      <c r="L34" s="22">
        <f t="shared" si="9"/>
        <v>82849</v>
      </c>
    </row>
    <row r="35" spans="1:12" ht="23.25" customHeight="1">
      <c r="A35" s="21">
        <f>A34+360</f>
        <v>13270</v>
      </c>
      <c r="B35" s="2">
        <f t="shared" si="0"/>
        <v>3583</v>
      </c>
      <c r="C35" s="4">
        <f t="shared" si="1"/>
        <v>26851</v>
      </c>
      <c r="D35" s="5">
        <f t="shared" si="2"/>
        <v>27183</v>
      </c>
      <c r="E35" s="7">
        <f t="shared" si="3"/>
        <v>27913</v>
      </c>
      <c r="F35" s="6">
        <f t="shared" si="4"/>
        <v>29240</v>
      </c>
      <c r="G35" s="1">
        <f>G34+970</f>
        <v>38570</v>
      </c>
      <c r="H35" s="3">
        <f t="shared" si="5"/>
        <v>10414</v>
      </c>
      <c r="I35" s="4">
        <f t="shared" si="6"/>
        <v>78044</v>
      </c>
      <c r="J35" s="5">
        <f t="shared" si="7"/>
        <v>79009</v>
      </c>
      <c r="K35" s="7">
        <f t="shared" si="8"/>
        <v>81130</v>
      </c>
      <c r="L35" s="22">
        <f t="shared" si="9"/>
        <v>84987</v>
      </c>
    </row>
    <row r="36" spans="1:12" ht="23.25" customHeight="1">
      <c r="A36" s="21">
        <f>A35+390</f>
        <v>13660</v>
      </c>
      <c r="B36" s="2">
        <f t="shared" si="0"/>
        <v>3688</v>
      </c>
      <c r="C36" s="4">
        <f t="shared" si="1"/>
        <v>27640</v>
      </c>
      <c r="D36" s="5">
        <f t="shared" si="2"/>
        <v>27982</v>
      </c>
      <c r="E36" s="7">
        <f t="shared" si="3"/>
        <v>28733</v>
      </c>
      <c r="F36" s="6">
        <f t="shared" si="4"/>
        <v>30099</v>
      </c>
      <c r="G36" s="1">
        <f>G35+970</f>
        <v>39540</v>
      </c>
      <c r="H36" s="3">
        <f t="shared" si="5"/>
        <v>10676</v>
      </c>
      <c r="I36" s="4">
        <f t="shared" si="6"/>
        <v>80007</v>
      </c>
      <c r="J36" s="5">
        <f t="shared" si="7"/>
        <v>80995</v>
      </c>
      <c r="K36" s="7">
        <f t="shared" si="8"/>
        <v>83170</v>
      </c>
      <c r="L36" s="22">
        <f t="shared" si="9"/>
        <v>87124</v>
      </c>
    </row>
    <row r="37" spans="1:12" ht="23.25" customHeight="1">
      <c r="A37" s="21">
        <f>A36+390</f>
        <v>14050</v>
      </c>
      <c r="B37" s="2">
        <f t="shared" si="0"/>
        <v>3794</v>
      </c>
      <c r="C37" s="4">
        <f t="shared" si="1"/>
        <v>28430</v>
      </c>
      <c r="D37" s="5">
        <f t="shared" si="2"/>
        <v>28781</v>
      </c>
      <c r="E37" s="7">
        <f t="shared" si="3"/>
        <v>29554</v>
      </c>
      <c r="F37" s="6">
        <f t="shared" si="4"/>
        <v>30959</v>
      </c>
      <c r="G37" s="1">
        <f>G36+970</f>
        <v>40510</v>
      </c>
      <c r="H37" s="3">
        <f t="shared" si="5"/>
        <v>10938</v>
      </c>
      <c r="I37" s="4">
        <f t="shared" si="6"/>
        <v>81970</v>
      </c>
      <c r="J37" s="5">
        <f t="shared" si="7"/>
        <v>82983</v>
      </c>
      <c r="K37" s="7">
        <f t="shared" si="8"/>
        <v>85211</v>
      </c>
      <c r="L37" s="22">
        <f t="shared" si="9"/>
        <v>89262</v>
      </c>
    </row>
    <row r="38" spans="1:12" ht="23.25" customHeight="1">
      <c r="A38" s="21">
        <f>A37+390</f>
        <v>14440</v>
      </c>
      <c r="B38" s="2">
        <f t="shared" si="0"/>
        <v>3899</v>
      </c>
      <c r="C38" s="4">
        <f t="shared" si="1"/>
        <v>29219</v>
      </c>
      <c r="D38" s="5">
        <f t="shared" si="2"/>
        <v>29580</v>
      </c>
      <c r="E38" s="7">
        <f t="shared" si="3"/>
        <v>30374</v>
      </c>
      <c r="F38" s="6">
        <f t="shared" si="4"/>
        <v>31818</v>
      </c>
      <c r="G38" s="1">
        <f>G37+1040</f>
        <v>41550</v>
      </c>
      <c r="H38" s="3">
        <f t="shared" si="5"/>
        <v>11219</v>
      </c>
      <c r="I38" s="4">
        <f t="shared" si="6"/>
        <v>84074</v>
      </c>
      <c r="J38" s="5">
        <f t="shared" si="7"/>
        <v>85113</v>
      </c>
      <c r="K38" s="7">
        <f t="shared" si="8"/>
        <v>87398</v>
      </c>
      <c r="L38" s="22">
        <f t="shared" si="9"/>
        <v>91553</v>
      </c>
    </row>
    <row r="39" spans="1:12" ht="23.25" customHeight="1">
      <c r="A39" s="21">
        <f>A38+420</f>
        <v>14860</v>
      </c>
      <c r="B39" s="2">
        <f t="shared" si="0"/>
        <v>4012</v>
      </c>
      <c r="C39" s="4">
        <f t="shared" si="1"/>
        <v>30068</v>
      </c>
      <c r="D39" s="5">
        <f t="shared" si="2"/>
        <v>30440</v>
      </c>
      <c r="E39" s="7">
        <f t="shared" si="3"/>
        <v>31257</v>
      </c>
      <c r="F39" s="6">
        <f t="shared" si="4"/>
        <v>32743</v>
      </c>
      <c r="G39" s="1">
        <f>G38+1040</f>
        <v>42590</v>
      </c>
      <c r="H39" s="3">
        <f t="shared" si="5"/>
        <v>11499</v>
      </c>
      <c r="I39" s="4">
        <f t="shared" si="6"/>
        <v>86178</v>
      </c>
      <c r="J39" s="5">
        <f t="shared" si="7"/>
        <v>87243</v>
      </c>
      <c r="K39" s="7">
        <f t="shared" si="8"/>
        <v>89585</v>
      </c>
      <c r="L39" s="22">
        <f t="shared" si="9"/>
        <v>93844</v>
      </c>
    </row>
    <row r="40" spans="1:12" ht="23.25" customHeight="1">
      <c r="A40" s="21">
        <f>A39+420</f>
        <v>15280</v>
      </c>
      <c r="B40" s="2">
        <f t="shared" si="0"/>
        <v>4126</v>
      </c>
      <c r="C40" s="4">
        <f t="shared" si="1"/>
        <v>30919</v>
      </c>
      <c r="D40" s="5">
        <f t="shared" si="2"/>
        <v>31301</v>
      </c>
      <c r="E40" s="7">
        <f t="shared" si="3"/>
        <v>32141</v>
      </c>
      <c r="F40" s="6">
        <f t="shared" si="4"/>
        <v>33669</v>
      </c>
      <c r="G40" s="1">
        <f>G39+1040</f>
        <v>43630</v>
      </c>
      <c r="H40" s="3">
        <f t="shared" si="5"/>
        <v>11780</v>
      </c>
      <c r="I40" s="4">
        <f t="shared" si="6"/>
        <v>88283</v>
      </c>
      <c r="J40" s="5">
        <f t="shared" si="7"/>
        <v>89373</v>
      </c>
      <c r="K40" s="7">
        <f t="shared" si="8"/>
        <v>91773</v>
      </c>
      <c r="L40" s="22">
        <f t="shared" si="9"/>
        <v>96136</v>
      </c>
    </row>
    <row r="41" spans="1:12" ht="23.25" customHeight="1">
      <c r="A41" s="21">
        <f>A40+420</f>
        <v>15700</v>
      </c>
      <c r="B41" s="2">
        <f t="shared" si="0"/>
        <v>4239</v>
      </c>
      <c r="C41" s="4">
        <f t="shared" si="1"/>
        <v>31768</v>
      </c>
      <c r="D41" s="5">
        <f t="shared" si="2"/>
        <v>32161</v>
      </c>
      <c r="E41" s="7">
        <f t="shared" si="3"/>
        <v>33024</v>
      </c>
      <c r="F41" s="6">
        <f t="shared" si="4"/>
        <v>34594</v>
      </c>
      <c r="G41" s="1">
        <f>G40+1110</f>
        <v>44740</v>
      </c>
      <c r="H41" s="3">
        <f t="shared" si="5"/>
        <v>12080</v>
      </c>
      <c r="I41" s="4">
        <f t="shared" si="6"/>
        <v>90529</v>
      </c>
      <c r="J41" s="5">
        <f t="shared" si="7"/>
        <v>91647</v>
      </c>
      <c r="K41" s="7">
        <f t="shared" si="8"/>
        <v>94108</v>
      </c>
      <c r="L41" s="22">
        <f t="shared" si="9"/>
        <v>98582</v>
      </c>
    </row>
    <row r="42" spans="1:12" ht="23.25" customHeight="1">
      <c r="A42" s="21">
        <f>A41+450</f>
        <v>16150</v>
      </c>
      <c r="B42" s="2">
        <f t="shared" si="0"/>
        <v>4361</v>
      </c>
      <c r="C42" s="4">
        <f t="shared" si="1"/>
        <v>32679</v>
      </c>
      <c r="D42" s="5">
        <f t="shared" si="2"/>
        <v>33083</v>
      </c>
      <c r="E42" s="7">
        <f t="shared" si="3"/>
        <v>33971</v>
      </c>
      <c r="F42" s="6">
        <f t="shared" si="4"/>
        <v>35586</v>
      </c>
      <c r="G42" s="1">
        <f>G41+1110</f>
        <v>45850</v>
      </c>
      <c r="H42" s="3">
        <f t="shared" si="5"/>
        <v>12380</v>
      </c>
      <c r="I42" s="4">
        <f t="shared" si="6"/>
        <v>92775</v>
      </c>
      <c r="J42" s="5">
        <f t="shared" si="7"/>
        <v>93921</v>
      </c>
      <c r="K42" s="7">
        <f t="shared" si="8"/>
        <v>96443</v>
      </c>
      <c r="L42" s="22">
        <f t="shared" si="9"/>
        <v>101028</v>
      </c>
    </row>
    <row r="43" spans="1:12" ht="23.25" customHeight="1">
      <c r="A43" s="21">
        <f>A42+450</f>
        <v>16600</v>
      </c>
      <c r="B43" s="2">
        <f t="shared" si="0"/>
        <v>4482</v>
      </c>
      <c r="C43" s="4">
        <f t="shared" si="1"/>
        <v>33589</v>
      </c>
      <c r="D43" s="5">
        <f t="shared" si="2"/>
        <v>34004</v>
      </c>
      <c r="E43" s="7">
        <f t="shared" si="3"/>
        <v>34917</v>
      </c>
      <c r="F43" s="6">
        <f t="shared" si="4"/>
        <v>36577</v>
      </c>
      <c r="G43" s="1">
        <f>G42+1110</f>
        <v>46960</v>
      </c>
      <c r="H43" s="3">
        <f t="shared" si="5"/>
        <v>12679</v>
      </c>
      <c r="I43" s="4">
        <f t="shared" si="6"/>
        <v>95020</v>
      </c>
      <c r="J43" s="5">
        <f t="shared" si="7"/>
        <v>96194</v>
      </c>
      <c r="K43" s="7">
        <f t="shared" si="8"/>
        <v>98777</v>
      </c>
      <c r="L43" s="22">
        <f t="shared" si="9"/>
        <v>103473</v>
      </c>
    </row>
    <row r="44" spans="1:12" ht="23.25" customHeight="1">
      <c r="A44" s="21">
        <f>A43+450</f>
        <v>17050</v>
      </c>
      <c r="B44" s="2">
        <f t="shared" si="0"/>
        <v>4604</v>
      </c>
      <c r="C44" s="4">
        <f t="shared" si="1"/>
        <v>34500</v>
      </c>
      <c r="D44" s="5">
        <f t="shared" si="2"/>
        <v>34926</v>
      </c>
      <c r="E44" s="7">
        <f t="shared" si="3"/>
        <v>35864</v>
      </c>
      <c r="F44" s="6">
        <f t="shared" si="4"/>
        <v>37569</v>
      </c>
      <c r="G44" s="1">
        <f>G43+1200</f>
        <v>48160</v>
      </c>
      <c r="H44" s="3">
        <f t="shared" si="5"/>
        <v>13003</v>
      </c>
      <c r="I44" s="4">
        <f t="shared" si="6"/>
        <v>97448</v>
      </c>
      <c r="J44" s="5">
        <f t="shared" si="7"/>
        <v>98652</v>
      </c>
      <c r="K44" s="7">
        <f t="shared" si="8"/>
        <v>101301</v>
      </c>
      <c r="L44" s="22">
        <f t="shared" si="9"/>
        <v>106117</v>
      </c>
    </row>
    <row r="45" spans="1:12" ht="23.25" customHeight="1">
      <c r="A45" s="21">
        <f>A44+490</f>
        <v>17540</v>
      </c>
      <c r="B45" s="2">
        <f t="shared" si="0"/>
        <v>4736</v>
      </c>
      <c r="C45" s="4">
        <f t="shared" si="1"/>
        <v>35492</v>
      </c>
      <c r="D45" s="5">
        <f t="shared" si="2"/>
        <v>35930</v>
      </c>
      <c r="E45" s="7">
        <f t="shared" si="3"/>
        <v>36895</v>
      </c>
      <c r="F45" s="6">
        <f t="shared" si="4"/>
        <v>38649</v>
      </c>
      <c r="G45" s="1">
        <f>G44+1200</f>
        <v>49360</v>
      </c>
      <c r="H45" s="3">
        <f t="shared" si="5"/>
        <v>13327</v>
      </c>
      <c r="I45" s="4">
        <f t="shared" si="6"/>
        <v>99877</v>
      </c>
      <c r="J45" s="5">
        <f t="shared" si="7"/>
        <v>101111</v>
      </c>
      <c r="K45" s="7">
        <f t="shared" si="8"/>
        <v>103826</v>
      </c>
      <c r="L45" s="22">
        <f t="shared" si="9"/>
        <v>108762</v>
      </c>
    </row>
    <row r="46" spans="1:12" ht="23.25" customHeight="1">
      <c r="A46" s="21">
        <f>A45+490</f>
        <v>18030</v>
      </c>
      <c r="B46" s="2">
        <f t="shared" si="0"/>
        <v>4868</v>
      </c>
      <c r="C46" s="4">
        <f t="shared" si="1"/>
        <v>36483</v>
      </c>
      <c r="D46" s="5">
        <f t="shared" si="2"/>
        <v>36933</v>
      </c>
      <c r="E46" s="7">
        <f t="shared" si="3"/>
        <v>37925</v>
      </c>
      <c r="F46" s="6">
        <f t="shared" si="4"/>
        <v>39728</v>
      </c>
      <c r="G46" s="1">
        <f>G45+1200</f>
        <v>50560</v>
      </c>
      <c r="H46" s="3">
        <f t="shared" si="5"/>
        <v>13651</v>
      </c>
      <c r="I46" s="4">
        <f t="shared" si="6"/>
        <v>102305</v>
      </c>
      <c r="J46" s="5">
        <f t="shared" si="7"/>
        <v>103569</v>
      </c>
      <c r="K46" s="7">
        <f t="shared" si="8"/>
        <v>106350</v>
      </c>
      <c r="L46" s="22">
        <f t="shared" si="9"/>
        <v>111406</v>
      </c>
    </row>
    <row r="47" spans="1:12" ht="23.25" customHeight="1">
      <c r="A47" s="21">
        <f>A46+490</f>
        <v>18520</v>
      </c>
      <c r="B47" s="2">
        <f t="shared" si="0"/>
        <v>5000</v>
      </c>
      <c r="C47" s="4">
        <f t="shared" si="1"/>
        <v>37473</v>
      </c>
      <c r="D47" s="5">
        <f t="shared" si="2"/>
        <v>37936</v>
      </c>
      <c r="E47" s="7">
        <f t="shared" si="3"/>
        <v>38955</v>
      </c>
      <c r="F47" s="6">
        <f t="shared" si="4"/>
        <v>40807</v>
      </c>
      <c r="G47" s="1">
        <f>G46+1200</f>
        <v>51760</v>
      </c>
      <c r="H47" s="3">
        <f t="shared" si="5"/>
        <v>13975</v>
      </c>
      <c r="I47" s="4">
        <f t="shared" si="6"/>
        <v>104733</v>
      </c>
      <c r="J47" s="5">
        <f t="shared" si="7"/>
        <v>106027</v>
      </c>
      <c r="K47" s="7">
        <f t="shared" si="8"/>
        <v>108874</v>
      </c>
      <c r="L47" s="22">
        <f t="shared" si="9"/>
        <v>114050</v>
      </c>
    </row>
    <row r="48" spans="1:12" ht="23.25" customHeight="1">
      <c r="A48" s="21">
        <f>A47+530</f>
        <v>19050</v>
      </c>
      <c r="B48" s="2">
        <f t="shared" si="0"/>
        <v>5144</v>
      </c>
      <c r="C48" s="4">
        <f t="shared" si="1"/>
        <v>38547</v>
      </c>
      <c r="D48" s="5">
        <f t="shared" si="2"/>
        <v>39023</v>
      </c>
      <c r="E48" s="7">
        <f t="shared" si="3"/>
        <v>40071</v>
      </c>
      <c r="F48" s="6">
        <f t="shared" si="4"/>
        <v>41976</v>
      </c>
      <c r="G48" s="1">
        <f>G47+1300</f>
        <v>53060</v>
      </c>
      <c r="H48" s="3">
        <f t="shared" si="5"/>
        <v>14326</v>
      </c>
      <c r="I48" s="4">
        <f t="shared" si="6"/>
        <v>107363</v>
      </c>
      <c r="J48" s="5">
        <f t="shared" si="7"/>
        <v>108690</v>
      </c>
      <c r="K48" s="7">
        <f t="shared" si="8"/>
        <v>111608</v>
      </c>
      <c r="L48" s="22">
        <f t="shared" si="9"/>
        <v>116914</v>
      </c>
    </row>
    <row r="49" spans="1:12" ht="23.25" customHeight="1">
      <c r="A49" s="21">
        <f>A48+530</f>
        <v>19580</v>
      </c>
      <c r="B49" s="2">
        <f t="shared" si="0"/>
        <v>5287</v>
      </c>
      <c r="C49" s="4">
        <f t="shared" si="1"/>
        <v>39620</v>
      </c>
      <c r="D49" s="5">
        <f t="shared" si="2"/>
        <v>40109</v>
      </c>
      <c r="E49" s="7">
        <f t="shared" si="3"/>
        <v>41186</v>
      </c>
      <c r="F49" s="6">
        <f t="shared" si="4"/>
        <v>43144</v>
      </c>
      <c r="G49" s="1">
        <f>G48+1300</f>
        <v>54360</v>
      </c>
      <c r="H49" s="3">
        <f t="shared" si="5"/>
        <v>14677</v>
      </c>
      <c r="I49" s="4">
        <f t="shared" si="6"/>
        <v>109994</v>
      </c>
      <c r="J49" s="5">
        <f t="shared" si="7"/>
        <v>111353</v>
      </c>
      <c r="K49" s="7">
        <f t="shared" si="8"/>
        <v>114343</v>
      </c>
      <c r="L49" s="22">
        <f t="shared" si="9"/>
        <v>119779</v>
      </c>
    </row>
    <row r="50" spans="1:12" ht="23.25" customHeight="1">
      <c r="A50" s="21">
        <f>A49+530</f>
        <v>20110</v>
      </c>
      <c r="B50" s="2">
        <f t="shared" si="0"/>
        <v>5430</v>
      </c>
      <c r="C50" s="4">
        <f t="shared" si="1"/>
        <v>40691</v>
      </c>
      <c r="D50" s="5">
        <f t="shared" si="2"/>
        <v>41194</v>
      </c>
      <c r="E50" s="7">
        <f t="shared" si="3"/>
        <v>42300</v>
      </c>
      <c r="F50" s="6">
        <f t="shared" si="4"/>
        <v>44311</v>
      </c>
      <c r="G50" s="1">
        <f>G49+1300</f>
        <v>55660</v>
      </c>
      <c r="H50" s="3">
        <f t="shared" si="5"/>
        <v>15028</v>
      </c>
      <c r="I50" s="4">
        <f t="shared" si="6"/>
        <v>112624</v>
      </c>
      <c r="J50" s="5">
        <f t="shared" si="7"/>
        <v>114016</v>
      </c>
      <c r="K50" s="7">
        <f t="shared" si="8"/>
        <v>117077</v>
      </c>
      <c r="L50" s="22">
        <f t="shared" si="9"/>
        <v>122643</v>
      </c>
    </row>
    <row r="51" spans="1:12" ht="16.5" thickBot="1">
      <c r="A51" s="28" t="s">
        <v>13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30"/>
    </row>
    <row r="52" spans="1:12" ht="15.75" thickTop="1"/>
    <row r="64" spans="1:12">
      <c r="K64" s="10"/>
    </row>
  </sheetData>
  <mergeCells count="15">
    <mergeCell ref="A51:L51"/>
    <mergeCell ref="I3:L3"/>
    <mergeCell ref="H9:H10"/>
    <mergeCell ref="I9:L9"/>
    <mergeCell ref="A1:L2"/>
    <mergeCell ref="I4:L4"/>
    <mergeCell ref="I5:L5"/>
    <mergeCell ref="A4:E4"/>
    <mergeCell ref="A8:L8"/>
    <mergeCell ref="A9:A10"/>
    <mergeCell ref="B9:B10"/>
    <mergeCell ref="G9:G10"/>
    <mergeCell ref="C9:F9"/>
    <mergeCell ref="D5:E5"/>
    <mergeCell ref="F6:G6"/>
  </mergeCells>
  <hyperlinks>
    <hyperlink ref="B9" r:id="rId1"/>
    <hyperlink ref="H9" r:id="rId2"/>
  </hyperlinks>
  <pageMargins left="0.82" right="0.7" top="0.54" bottom="0.7" header="0.3" footer="0.3"/>
  <pageSetup scale="60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 Home</dc:creator>
  <cp:lastModifiedBy>friends</cp:lastModifiedBy>
  <cp:lastPrinted>2014-01-03T09:28:59Z</cp:lastPrinted>
  <dcterms:created xsi:type="dcterms:W3CDTF">2014-01-03T01:40:49Z</dcterms:created>
  <dcterms:modified xsi:type="dcterms:W3CDTF">2014-01-03T09:29:16Z</dcterms:modified>
</cp:coreProperties>
</file>